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R Analysis" sheetId="1" state="visible" r:id="rId1"/>
    <sheet xmlns:r="http://schemas.openxmlformats.org/officeDocument/2006/relationships" name="Sensitivity Table" sheetId="2" state="visible" r:id="rId2"/>
    <sheet xmlns:r="http://schemas.openxmlformats.org/officeDocument/2006/relationships" name="Market Comparison" sheetId="3" state="visible" r:id="rId3"/>
    <sheet xmlns:r="http://schemas.openxmlformats.org/officeDocument/2006/relationships" name="Deal Checklist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"/>
    <numFmt numFmtId="165" formatCode="0.0%"/>
    <numFmt numFmtId="166" formatCode="0.0"/>
  </numFmts>
  <fonts count="13">
    <font>
      <name val="Calibri"/>
      <family val="2"/>
      <color theme="1"/>
      <sz val="11"/>
      <scheme val="minor"/>
    </font>
    <font>
      <name val="Calibri"/>
      <b val="1"/>
      <color rgb="001E3A5F"/>
      <sz val="14"/>
    </font>
    <font>
      <name val="Calibri"/>
      <color rgb="0064748B"/>
      <sz val="10"/>
    </font>
    <font>
      <name val="Calibri"/>
      <b val="1"/>
      <color rgb="00FFFFFF"/>
      <sz val="11"/>
    </font>
    <font>
      <name val="Calibri"/>
      <color rgb="00334155"/>
      <sz val="10"/>
    </font>
    <font>
      <name val="Calibri"/>
      <sz val="11"/>
    </font>
    <font>
      <name val="Calibri"/>
      <b val="1"/>
      <color rgb="001E3A5F"/>
      <sz val="11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sz val="9"/>
    </font>
    <font>
      <name val="Calibri"/>
      <sz val="10"/>
    </font>
    <font>
      <name val="Calibri"/>
      <color rgb="00999999"/>
      <sz val="10"/>
    </font>
    <font>
      <name val="Calibri"/>
      <sz val="14"/>
    </font>
  </fonts>
  <fills count="8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F8FAFC"/>
      </patternFill>
    </fill>
    <fill>
      <patternFill patternType="solid">
        <fgColor rgb="00F1F5F9"/>
      </patternFill>
    </fill>
    <fill>
      <patternFill patternType="solid">
        <fgColor rgb="00DCFCE7"/>
      </patternFill>
    </fill>
    <fill>
      <patternFill patternType="solid">
        <fgColor rgb="00FEE2E2"/>
      </patternFill>
    </fill>
    <fill>
      <patternFill patternType="solid">
        <fgColor rgb="00FEF9C3"/>
      </patternFill>
    </fill>
  </fills>
  <borders count="2">
    <border>
      <left/>
      <right/>
      <top/>
      <bottom/>
      <diagonal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left" vertical="center"/>
    </xf>
    <xf numFmtId="3" fontId="5" fillId="4" borderId="1" applyAlignment="1" pivotButton="0" quotePrefix="0" xfId="0">
      <alignment horizontal="right" vertical="center"/>
    </xf>
    <xf numFmtId="0" fontId="0" fillId="0" borderId="1" pivotButton="0" quotePrefix="0" xfId="0"/>
    <xf numFmtId="164" fontId="5" fillId="4" borderId="1" applyAlignment="1" pivotButton="0" quotePrefix="0" xfId="0">
      <alignment horizontal="right" vertical="center"/>
    </xf>
    <xf numFmtId="10" fontId="5" fillId="4" borderId="1" applyAlignment="1" pivotButton="0" quotePrefix="0" xfId="0">
      <alignment horizontal="right" vertical="center"/>
    </xf>
    <xf numFmtId="9" fontId="5" fillId="4" borderId="1" applyAlignment="1" pivotButton="0" quotePrefix="0" xfId="0">
      <alignment horizontal="right" vertical="center"/>
    </xf>
    <xf numFmtId="164" fontId="6" fillId="5" borderId="1" applyAlignment="1" pivotButton="0" quotePrefix="0" xfId="0">
      <alignment horizontal="right" vertical="center"/>
    </xf>
    <xf numFmtId="165" fontId="6" fillId="5" borderId="1" applyAlignment="1" pivotButton="0" quotePrefix="0" xfId="0">
      <alignment horizontal="right" vertical="center"/>
    </xf>
    <xf numFmtId="10" fontId="6" fillId="5" borderId="1" applyAlignment="1" pivotButton="0" quotePrefix="0" xfId="0">
      <alignment horizontal="right" vertical="center"/>
    </xf>
    <xf numFmtId="0" fontId="7" fillId="0" borderId="0" pivotButton="0" quotePrefix="0" xfId="0"/>
    <xf numFmtId="164" fontId="8" fillId="2" borderId="1" applyAlignment="1" pivotButton="0" quotePrefix="0" xfId="0">
      <alignment horizontal="center"/>
    </xf>
    <xf numFmtId="0" fontId="9" fillId="3" borderId="1" pivotButton="0" quotePrefix="0" xfId="0"/>
    <xf numFmtId="166" fontId="10" fillId="6" borderId="1" applyAlignment="1" pivotButton="0" quotePrefix="0" xfId="0">
      <alignment horizontal="center"/>
    </xf>
    <xf numFmtId="166" fontId="10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/>
    </xf>
    <xf numFmtId="0" fontId="10" fillId="3" borderId="1" pivotButton="0" quotePrefix="0" xfId="0"/>
    <xf numFmtId="164" fontId="10" fillId="4" borderId="1" applyAlignment="1" pivotButton="0" quotePrefix="0" xfId="0">
      <alignment horizontal="right"/>
    </xf>
    <xf numFmtId="0" fontId="11" fillId="0" borderId="1" applyAlignment="1" pivotButton="0" quotePrefix="0" xfId="0">
      <alignment horizontal="right"/>
    </xf>
    <xf numFmtId="0" fontId="3" fillId="2" borderId="1" pivotButton="0" quotePrefix="0" xfId="0"/>
    <xf numFmtId="0" fontId="12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53"/>
  <sheetViews>
    <sheetView workbookViewId="0">
      <selection activeCell="A1" sqref="A1"/>
    </sheetView>
  </sheetViews>
  <sheetFormatPr baseColWidth="8" defaultRowHeight="15"/>
  <cols>
    <col width="36" customWidth="1" min="1" max="1"/>
    <col width="16" customWidth="1" min="2" max="2"/>
    <col width="3" customWidth="1" min="3" max="3"/>
    <col width="3" customWidth="1" min="4" max="4"/>
  </cols>
  <sheetData>
    <row r="1" ht="28" customHeight="1">
      <c r="A1" s="1" t="inlineStr">
        <is>
          <t>Short-Term Rental ROI Calculator</t>
        </is>
      </c>
    </row>
    <row r="2" ht="18" customHeight="1">
      <c r="A2" s="2" t="inlineStr">
        <is>
          <t>Airbnb · VRBO · VRB · Direct Booking | Excel &amp; Google Sheets</t>
        </is>
      </c>
    </row>
    <row r="4" ht="20" customHeight="1">
      <c r="A4" s="3" t="inlineStr">
        <is>
          <t>PURCHASE &amp; INVESTMENT</t>
        </is>
      </c>
    </row>
    <row r="5">
      <c r="A5" s="4" t="inlineStr">
        <is>
          <t>Purchase Price ($)</t>
        </is>
      </c>
      <c r="B5" s="5" t="n">
        <v>280000</v>
      </c>
      <c r="C5" s="6" t="n"/>
      <c r="D5" s="6" t="n"/>
    </row>
    <row r="6">
      <c r="A6" s="4" t="inlineStr">
        <is>
          <t>Down Payment ($)</t>
        </is>
      </c>
      <c r="B6" s="5" t="n">
        <v>70000</v>
      </c>
      <c r="C6" s="6" t="n"/>
      <c r="D6" s="6" t="n"/>
    </row>
    <row r="7">
      <c r="A7" s="4" t="inlineStr">
        <is>
          <t>Closing Costs ($)</t>
        </is>
      </c>
      <c r="B7" s="5" t="n">
        <v>10000</v>
      </c>
      <c r="C7" s="6" t="n"/>
      <c r="D7" s="6" t="n"/>
    </row>
    <row r="8">
      <c r="A8" s="4" t="inlineStr">
        <is>
          <t>Furniture &amp; Setup ($)</t>
        </is>
      </c>
      <c r="B8" s="5" t="n">
        <v>15000</v>
      </c>
      <c r="C8" s="6" t="n"/>
      <c r="D8" s="6" t="n"/>
    </row>
    <row r="9">
      <c r="A9" s="4" t="inlineStr">
        <is>
          <t>Total Cash Invested ($)</t>
        </is>
      </c>
      <c r="B9" s="7">
        <f>B6+B7+B8+B9</f>
        <v/>
      </c>
      <c r="C9" s="6" t="n"/>
      <c r="D9" s="6" t="n"/>
    </row>
    <row r="11" ht="20" customHeight="1">
      <c r="A11" s="3" t="inlineStr">
        <is>
          <t>FINANCING</t>
        </is>
      </c>
    </row>
    <row r="12">
      <c r="A12" s="4" t="inlineStr">
        <is>
          <t>Loan Amount ($)</t>
        </is>
      </c>
      <c r="B12" s="5">
        <f>B6-B7</f>
        <v/>
      </c>
      <c r="C12" s="6" t="n"/>
      <c r="D12" s="6" t="n"/>
    </row>
    <row r="13">
      <c r="A13" s="4" t="inlineStr">
        <is>
          <t>Interest Rate (%)</t>
        </is>
      </c>
      <c r="B13" s="8" t="n">
        <v>7</v>
      </c>
      <c r="C13" s="6" t="n"/>
      <c r="D13" s="6" t="n"/>
    </row>
    <row r="14">
      <c r="A14" s="4" t="inlineStr">
        <is>
          <t>Loan Term (years)</t>
        </is>
      </c>
      <c r="B14" s="5" t="n">
        <v>30</v>
      </c>
      <c r="C14" s="6" t="n"/>
      <c r="D14" s="6" t="n"/>
    </row>
    <row r="15">
      <c r="A15" s="4" t="inlineStr">
        <is>
          <t>Monthly Mortgage Payment ($)</t>
        </is>
      </c>
      <c r="B15" s="7">
        <f>IF(B11&gt;0,PMT(B12/12,B13*12,B11),0)</f>
        <v/>
      </c>
      <c r="C15" s="6" t="n"/>
      <c r="D15" s="6" t="n"/>
    </row>
    <row r="17" ht="20" customHeight="1">
      <c r="A17" s="3" t="inlineStr">
        <is>
          <t>REVENUE INPUTS</t>
        </is>
      </c>
    </row>
    <row r="18">
      <c r="A18" s="4" t="inlineStr">
        <is>
          <t>Nightly Rate ($)</t>
        </is>
      </c>
      <c r="B18" s="5" t="n">
        <v>175</v>
      </c>
      <c r="C18" s="6" t="n"/>
      <c r="D18" s="6" t="n"/>
    </row>
    <row r="19">
      <c r="A19" s="4" t="inlineStr">
        <is>
          <t>Occupancy Rate (%)</t>
        </is>
      </c>
      <c r="B19" s="9" t="n">
        <v>65</v>
      </c>
      <c r="C19" s="6" t="n"/>
      <c r="D19" s="6" t="n"/>
    </row>
    <row r="20">
      <c r="A20" s="4" t="inlineStr">
        <is>
          <t>Nights Per Year</t>
        </is>
      </c>
      <c r="B20" s="5">
        <f>ROUND(B17*365/100,0)</f>
        <v/>
      </c>
      <c r="C20" s="6" t="n"/>
      <c r="D20" s="6" t="n"/>
    </row>
    <row r="21">
      <c r="A21" s="4" t="inlineStr">
        <is>
          <t>Annual Gross Revenue ($)</t>
        </is>
      </c>
      <c r="B21" s="7">
        <f>B15*B18</f>
        <v/>
      </c>
      <c r="C21" s="6" t="n"/>
      <c r="D21" s="6" t="n"/>
    </row>
    <row r="22">
      <c r="A22" s="4" t="inlineStr">
        <is>
          <t>Average Daily Rate (ADR)</t>
        </is>
      </c>
      <c r="B22" s="7">
        <f>IF(B18&gt;0,B19/B18,0)</f>
        <v/>
      </c>
      <c r="C22" s="6" t="n"/>
      <c r="D22" s="6" t="n"/>
    </row>
    <row r="24" ht="20" customHeight="1">
      <c r="A24" s="3" t="inlineStr">
        <is>
          <t>OPERATING COSTS (Monthly)</t>
        </is>
      </c>
    </row>
    <row r="25">
      <c r="A25" s="4" t="inlineStr">
        <is>
          <t>Cleaning Fee per Stay ($)</t>
        </is>
      </c>
      <c r="B25" s="5" t="n">
        <v>120</v>
      </c>
      <c r="C25" s="6" t="n"/>
      <c r="D25" s="6" t="n"/>
    </row>
    <row r="26">
      <c r="A26" s="4" t="inlineStr">
        <is>
          <t>Avg Stays per Month</t>
        </is>
      </c>
      <c r="B26" s="5" t="n">
        <v>10</v>
      </c>
      <c r="C26" s="6" t="n"/>
      <c r="D26" s="6" t="n"/>
    </row>
    <row r="27">
      <c r="A27" s="4" t="inlineStr">
        <is>
          <t>Monthly Cleaning Cost ($)</t>
        </is>
      </c>
      <c r="B27" s="7">
        <f>B23*B24</f>
        <v/>
      </c>
      <c r="C27" s="6" t="n"/>
      <c r="D27" s="6" t="n"/>
    </row>
    <row r="28">
      <c r="A28" s="4" t="inlineStr">
        <is>
          <t>Monthly Utilities ($)</t>
        </is>
      </c>
      <c r="B28" s="5" t="n">
        <v>180</v>
      </c>
      <c r="C28" s="6" t="n"/>
      <c r="D28" s="6" t="n"/>
    </row>
    <row r="29">
      <c r="A29" s="4" t="inlineStr">
        <is>
          <t>Monthly Supplies ($)</t>
        </is>
      </c>
      <c r="B29" s="5" t="n">
        <v>80</v>
      </c>
      <c r="C29" s="6" t="n"/>
      <c r="D29" s="6" t="n"/>
    </row>
    <row r="30">
      <c r="A30" s="4" t="inlineStr">
        <is>
          <t>Monthly HOA/Property Mgmt ($)</t>
        </is>
      </c>
      <c r="B30" s="5" t="n">
        <v>0</v>
      </c>
      <c r="C30" s="6" t="n"/>
      <c r="D30" s="6" t="n"/>
    </row>
    <row r="31">
      <c r="A31" s="4" t="inlineStr">
        <is>
          <t>Annual Property Taxes ($)</t>
        </is>
      </c>
      <c r="B31" s="5" t="n">
        <v>3000</v>
      </c>
      <c r="C31" s="6" t="n"/>
      <c r="D31" s="6" t="n"/>
    </row>
    <row r="32">
      <c r="A32" s="4" t="inlineStr">
        <is>
          <t>Annual Insurance ($)</t>
        </is>
      </c>
      <c r="B32" s="5" t="n">
        <v>1200</v>
      </c>
      <c r="C32" s="6" t="n"/>
      <c r="D32" s="6" t="n"/>
    </row>
    <row r="33">
      <c r="A33" s="4" t="inlineStr">
        <is>
          <t>Annual Maintenance Reserve ($)</t>
        </is>
      </c>
      <c r="B33" s="7">
        <f>B19*0.05</f>
        <v/>
      </c>
      <c r="C33" s="6" t="n"/>
      <c r="D33" s="6" t="n"/>
    </row>
    <row r="34">
      <c r="A34" s="4" t="inlineStr">
        <is>
          <t>Platform Fee (%) — Airbnb 3%, VRBO 8%</t>
        </is>
      </c>
      <c r="B34" s="9" t="n">
        <v>20</v>
      </c>
      <c r="C34" s="6" t="n"/>
      <c r="D34" s="6" t="n"/>
    </row>
    <row r="35">
      <c r="A35" s="4" t="inlineStr">
        <is>
          <t>Platform Hosting Fee (%)</t>
        </is>
      </c>
      <c r="B35" s="9" t="n">
        <v>3</v>
      </c>
      <c r="C35" s="6" t="n"/>
      <c r="D35" s="6" t="n"/>
    </row>
    <row r="37" ht="20" customHeight="1">
      <c r="A37" s="3" t="inlineStr">
        <is>
          <t>MONTHLY CASH FLOW</t>
        </is>
      </c>
    </row>
    <row r="38">
      <c r="A38" s="4" t="inlineStr">
        <is>
          <t>Monthly Gross Revenue ($)</t>
        </is>
      </c>
      <c r="B38" s="10">
        <f>B19/12</f>
        <v/>
      </c>
      <c r="C38" s="6" t="n"/>
      <c r="D38" s="6" t="n"/>
    </row>
    <row r="39">
      <c r="A39" s="4" t="inlineStr">
        <is>
          <t>Monthly Cleaning Cost ($)</t>
        </is>
      </c>
      <c r="B39" s="10">
        <f>-B25</f>
        <v/>
      </c>
      <c r="C39" s="6" t="n"/>
      <c r="D39" s="6" t="n"/>
    </row>
    <row r="40">
      <c r="A40" s="4" t="inlineStr">
        <is>
          <t>Monthly Utilities ($)</t>
        </is>
      </c>
      <c r="B40" s="10">
        <f>-B26</f>
        <v/>
      </c>
      <c r="C40" s="6" t="n"/>
      <c r="D40" s="6" t="n"/>
    </row>
    <row r="41">
      <c r="A41" s="4" t="inlineStr">
        <is>
          <t>Monthly Supplies ($)</t>
        </is>
      </c>
      <c r="B41" s="10">
        <f>-B27</f>
        <v/>
      </c>
      <c r="C41" s="6" t="n"/>
      <c r="D41" s="6" t="n"/>
    </row>
    <row r="42">
      <c r="A42" s="4" t="inlineStr">
        <is>
          <t>Monthly HOA/Mgmt ($)</t>
        </is>
      </c>
      <c r="B42" s="10">
        <f>-B28</f>
        <v/>
      </c>
      <c r="C42" s="6" t="n"/>
      <c r="D42" s="6" t="n"/>
    </row>
    <row r="43">
      <c r="A43" s="4" t="inlineStr">
        <is>
          <t>Platform Fees ($/month)</t>
        </is>
      </c>
      <c r="B43" s="10">
        <f>-(B19*B32/12+B19*B33/12)</f>
        <v/>
      </c>
      <c r="C43" s="6" t="n"/>
      <c r="D43" s="6" t="n"/>
    </row>
    <row r="44">
      <c r="A44" s="4" t="inlineStr">
        <is>
          <t>Monthly Mortgage ($)</t>
        </is>
      </c>
      <c r="B44" s="10">
        <f>-B14</f>
        <v/>
      </c>
      <c r="C44" s="6" t="n"/>
      <c r="D44" s="6" t="n"/>
    </row>
    <row r="45">
      <c r="A45" s="4" t="inlineStr">
        <is>
          <t>MONTHLY NET CASH FLOW ($)</t>
        </is>
      </c>
      <c r="B45" s="10">
        <f>B35+B36+B37+B38+B39+B40+B41</f>
        <v/>
      </c>
      <c r="C45" s="6" t="n"/>
      <c r="D45" s="6" t="n"/>
    </row>
    <row r="47" ht="20" customHeight="1">
      <c r="A47" s="3" t="inlineStr">
        <is>
          <t>ANNUAL RETURNS</t>
        </is>
      </c>
    </row>
    <row r="48">
      <c r="A48" s="4" t="inlineStr">
        <is>
          <t>Annual Net Operating Income ($)</t>
        </is>
      </c>
      <c r="B48" s="10">
        <f>B19-B25*12-B26*12-B27*12-B28*12-B29*12-B30/12-B31/12-B32*B19/12-B33*B19/12</f>
        <v/>
      </c>
      <c r="C48" s="6" t="n"/>
      <c r="D48" s="6" t="n"/>
    </row>
    <row r="49">
      <c r="A49" s="4" t="inlineStr">
        <is>
          <t>Annual Cash Flow ($)</t>
        </is>
      </c>
      <c r="B49" s="10">
        <f>B43+B41</f>
        <v/>
      </c>
      <c r="C49" s="6" t="n"/>
      <c r="D49" s="6" t="n"/>
    </row>
    <row r="50">
      <c r="A50" s="4" t="inlineStr">
        <is>
          <t>Cash-on-Cash Return (%)</t>
        </is>
      </c>
      <c r="B50" s="11">
        <f>IF(B10&gt;0,B44/B10,0)</f>
        <v/>
      </c>
      <c r="C50" s="6" t="n"/>
      <c r="D50" s="6" t="n"/>
    </row>
    <row r="51">
      <c r="A51" s="4" t="inlineStr">
        <is>
          <t>Cap Rate (%)</t>
        </is>
      </c>
      <c r="B51" s="11">
        <f>IF(B6&gt;0,B43/B6,0)</f>
        <v/>
      </c>
      <c r="C51" s="6" t="n"/>
      <c r="D51" s="6" t="n"/>
    </row>
    <row r="52">
      <c r="A52" s="4" t="inlineStr">
        <is>
          <t>1% Rule Check ($)</t>
        </is>
      </c>
      <c r="B52" s="12">
        <f>B35/B6</f>
        <v/>
      </c>
      <c r="C52" s="6" t="n"/>
      <c r="D52" s="6" t="n"/>
    </row>
    <row r="53">
      <c r="A53" s="4" t="inlineStr">
        <is>
          <t>Break-Even Occupancy (%)</t>
        </is>
      </c>
      <c r="B53" s="11">
        <f>(B41+B35)/(B18*B15)*100</f>
        <v/>
      </c>
      <c r="C53" s="6" t="n"/>
      <c r="D53" s="6" t="n"/>
    </row>
  </sheetData>
  <mergeCells count="8">
    <mergeCell ref="A1:D1"/>
    <mergeCell ref="A17:D17"/>
    <mergeCell ref="A37:D37"/>
    <mergeCell ref="A4:D4"/>
    <mergeCell ref="A24:D24"/>
    <mergeCell ref="A2:D2"/>
    <mergeCell ref="A11:D11"/>
    <mergeCell ref="A47:D4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</cols>
  <sheetData>
    <row r="1" ht="28" customHeight="1">
      <c r="A1" s="1" t="inlineStr">
        <is>
          <t>Sensitivity Analysis — Cash-on-Cash Return</t>
        </is>
      </c>
    </row>
    <row r="2" ht="18" customHeight="1">
      <c r="A2" s="2" t="inlineStr">
        <is>
          <t>Occupancy Rate vs. Nightly Rate</t>
        </is>
      </c>
    </row>
    <row r="3">
      <c r="A3" s="13" t="inlineStr">
        <is>
          <t>Nightly Rate →</t>
        </is>
      </c>
      <c r="B3" s="14" t="n">
        <v>100</v>
      </c>
      <c r="C3" s="14" t="n">
        <v>125</v>
      </c>
      <c r="D3" s="14" t="n">
        <v>150</v>
      </c>
      <c r="E3" s="14" t="n">
        <v>175</v>
      </c>
      <c r="F3" s="14" t="n">
        <v>200</v>
      </c>
      <c r="G3" s="14" t="n">
        <v>225</v>
      </c>
      <c r="H3" s="14" t="n">
        <v>250</v>
      </c>
    </row>
    <row r="4" ht="16" customHeight="1">
      <c r="A4" s="15" t="inlineStr">
        <is>
          <t>30% Occupancy</t>
        </is>
      </c>
      <c r="B4" s="16" t="n">
        <v>-23.4</v>
      </c>
      <c r="C4" s="16" t="n">
        <v>-20.6</v>
      </c>
      <c r="D4" s="16" t="n">
        <v>-17.9</v>
      </c>
      <c r="E4" s="16" t="n">
        <v>-15.2</v>
      </c>
      <c r="F4" s="16" t="n">
        <v>-12.4</v>
      </c>
      <c r="G4" s="16" t="n">
        <v>-9.699999999999999</v>
      </c>
      <c r="H4" s="16" t="n">
        <v>-6.9</v>
      </c>
    </row>
    <row r="5" ht="16" customHeight="1">
      <c r="A5" s="15" t="inlineStr">
        <is>
          <t>40% Occupancy</t>
        </is>
      </c>
      <c r="B5" s="16" t="n">
        <v>-19.7</v>
      </c>
      <c r="C5" s="16" t="n">
        <v>-16.1</v>
      </c>
      <c r="D5" s="16" t="n">
        <v>-12.4</v>
      </c>
      <c r="E5" s="16" t="n">
        <v>-8.800000000000001</v>
      </c>
      <c r="F5" s="16" t="n">
        <v>-5.1</v>
      </c>
      <c r="G5" s="16" t="n">
        <v>-1.5</v>
      </c>
      <c r="H5" s="17" t="n">
        <v>2.2</v>
      </c>
    </row>
    <row r="6" ht="16" customHeight="1">
      <c r="A6" s="15" t="inlineStr">
        <is>
          <t>50% Occupancy</t>
        </is>
      </c>
      <c r="B6" s="16" t="n">
        <v>-16.1</v>
      </c>
      <c r="C6" s="16" t="n">
        <v>-11.5</v>
      </c>
      <c r="D6" s="16" t="n">
        <v>-6.9</v>
      </c>
      <c r="E6" s="16" t="n">
        <v>-2.4</v>
      </c>
      <c r="F6" s="17" t="n">
        <v>2.2</v>
      </c>
      <c r="G6" s="17" t="n">
        <v>6.7</v>
      </c>
      <c r="H6" s="17" t="n">
        <v>11.3</v>
      </c>
    </row>
    <row r="7" ht="16" customHeight="1">
      <c r="A7" s="15" t="inlineStr">
        <is>
          <t>55% Occupancy</t>
        </is>
      </c>
      <c r="B7" s="16" t="n">
        <v>-14.2</v>
      </c>
      <c r="C7" s="16" t="n">
        <v>-9.199999999999999</v>
      </c>
      <c r="D7" s="16" t="n">
        <v>-4.2</v>
      </c>
      <c r="E7" s="17" t="n">
        <v>0.8</v>
      </c>
      <c r="F7" s="17" t="n">
        <v>5.8</v>
      </c>
      <c r="G7" s="17" t="n">
        <v>10.8</v>
      </c>
      <c r="H7" s="17" t="n">
        <v>15.9</v>
      </c>
    </row>
    <row r="8" ht="16" customHeight="1">
      <c r="A8" s="15" t="inlineStr">
        <is>
          <t>60% Occupancy</t>
        </is>
      </c>
      <c r="B8" s="16" t="n">
        <v>-12.4</v>
      </c>
      <c r="C8" s="16" t="n">
        <v>-6.9</v>
      </c>
      <c r="D8" s="16" t="n">
        <v>-1.5</v>
      </c>
      <c r="E8" s="17" t="n">
        <v>4</v>
      </c>
      <c r="F8" s="17" t="n">
        <v>9.5</v>
      </c>
      <c r="G8" s="17" t="n">
        <v>15</v>
      </c>
      <c r="H8" s="17" t="n">
        <v>20.4</v>
      </c>
    </row>
    <row r="9" ht="16" customHeight="1">
      <c r="A9" s="15" t="inlineStr">
        <is>
          <t>65% Occupancy</t>
        </is>
      </c>
      <c r="B9" s="16" t="n">
        <v>-10.6</v>
      </c>
      <c r="C9" s="16" t="n">
        <v>-4.7</v>
      </c>
      <c r="D9" s="17" t="n">
        <v>1.3</v>
      </c>
      <c r="E9" s="17" t="n">
        <v>7.2</v>
      </c>
      <c r="F9" s="17" t="n">
        <v>13.1</v>
      </c>
      <c r="G9" s="17" t="n">
        <v>19.1</v>
      </c>
      <c r="H9" s="17" t="n">
        <v>25</v>
      </c>
    </row>
    <row r="10" ht="16" customHeight="1">
      <c r="A10" s="15" t="inlineStr">
        <is>
          <t>70% Occupancy</t>
        </is>
      </c>
      <c r="B10" s="16" t="n">
        <v>-8.800000000000001</v>
      </c>
      <c r="C10" s="16" t="n">
        <v>-2.4</v>
      </c>
      <c r="D10" s="17" t="n">
        <v>4</v>
      </c>
      <c r="E10" s="17" t="n">
        <v>10.4</v>
      </c>
      <c r="F10" s="17" t="n">
        <v>16.8</v>
      </c>
      <c r="G10" s="17" t="n">
        <v>23.2</v>
      </c>
      <c r="H10" s="17" t="n">
        <v>29.6</v>
      </c>
    </row>
    <row r="11" ht="16" customHeight="1">
      <c r="A11" s="15" t="inlineStr">
        <is>
          <t>75% Occupancy</t>
        </is>
      </c>
      <c r="B11" s="16" t="n">
        <v>-6.9</v>
      </c>
      <c r="C11" s="16" t="n">
        <v>-0.1</v>
      </c>
      <c r="D11" s="17" t="n">
        <v>6.7</v>
      </c>
      <c r="E11" s="17" t="n">
        <v>13.6</v>
      </c>
      <c r="F11" s="17" t="n">
        <v>20.4</v>
      </c>
      <c r="G11" s="17" t="n">
        <v>27.3</v>
      </c>
      <c r="H11" s="17" t="n">
        <v>34.1</v>
      </c>
    </row>
    <row r="12" ht="16" customHeight="1">
      <c r="A12" s="15" t="inlineStr">
        <is>
          <t>80% Occupancy</t>
        </is>
      </c>
      <c r="B12" s="16" t="n">
        <v>-5.1</v>
      </c>
      <c r="C12" s="17" t="n">
        <v>2.2</v>
      </c>
      <c r="D12" s="17" t="n">
        <v>9.5</v>
      </c>
      <c r="E12" s="17" t="n">
        <v>16.8</v>
      </c>
      <c r="F12" s="17" t="n">
        <v>24.1</v>
      </c>
      <c r="G12" s="17" t="n">
        <v>31.4</v>
      </c>
      <c r="H12" s="17" t="n">
        <v>38.7</v>
      </c>
    </row>
  </sheetData>
  <mergeCells count="2">
    <mergeCell ref="A1:D1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36" customWidth="1" min="1" max="1"/>
    <col width="16" customWidth="1" min="2" max="2"/>
    <col width="3" customWidth="1" min="3" max="3"/>
    <col width="3" customWidth="1" min="4" max="4"/>
  </cols>
  <sheetData>
    <row r="1" ht="28" customHeight="1">
      <c r="A1" s="1" t="inlineStr">
        <is>
          <t>Property Comparison — Side by Side</t>
        </is>
      </c>
    </row>
    <row r="2" ht="18" customHeight="1">
      <c r="A2" s="2" t="inlineStr">
        <is>
          <t>Compare up to 3 investment properties</t>
        </is>
      </c>
    </row>
    <row r="3" ht="20" customHeight="1">
      <c r="A3" s="18" t="inlineStr">
        <is>
          <t>Metric</t>
        </is>
      </c>
      <c r="B3" s="18" t="inlineStr">
        <is>
          <t>Property 1</t>
        </is>
      </c>
      <c r="C3" s="18" t="inlineStr">
        <is>
          <t>Property 2</t>
        </is>
      </c>
      <c r="D3" s="18" t="inlineStr">
        <is>
          <t>Property 3</t>
        </is>
      </c>
    </row>
    <row r="4">
      <c r="A4" s="19" t="inlineStr">
        <is>
          <t>Purchase Price</t>
        </is>
      </c>
      <c r="B4" s="20" t="n">
        <v>280000</v>
      </c>
      <c r="C4" s="20" t="n">
        <v>350000</v>
      </c>
      <c r="D4" s="20" t="n">
        <v>420000</v>
      </c>
    </row>
    <row r="5">
      <c r="A5" s="19" t="inlineStr">
        <is>
          <t>Down Payment</t>
        </is>
      </c>
      <c r="B5" s="20" t="n">
        <v>70000</v>
      </c>
      <c r="C5" s="20" t="n">
        <v>87500</v>
      </c>
      <c r="D5" s="20" t="n">
        <v>105000</v>
      </c>
    </row>
    <row r="6">
      <c r="A6" s="19" t="inlineStr">
        <is>
          <t>Monthly Rent</t>
        </is>
      </c>
      <c r="B6" s="20" t="n">
        <v>2400</v>
      </c>
      <c r="C6" s="20" t="n">
        <v>3000</v>
      </c>
      <c r="D6" s="20" t="n">
        <v>3600</v>
      </c>
    </row>
    <row r="7">
      <c r="A7" s="19" t="inlineStr">
        <is>
          <t>Monthly Cash Flow</t>
        </is>
      </c>
      <c r="B7" s="21" t="inlineStr">
        <is>
          <t>N/A</t>
        </is>
      </c>
      <c r="C7" s="21" t="inlineStr">
        <is>
          <t>N/A</t>
        </is>
      </c>
      <c r="D7" s="21" t="inlineStr">
        <is>
          <t>N/A</t>
        </is>
      </c>
    </row>
    <row r="8">
      <c r="A8" s="19" t="inlineStr">
        <is>
          <t>Cash-on-Cash Return</t>
        </is>
      </c>
      <c r="B8" s="21" t="inlineStr">
        <is>
          <t>N/A</t>
        </is>
      </c>
      <c r="C8" s="21" t="inlineStr">
        <is>
          <t>N/A</t>
        </is>
      </c>
      <c r="D8" s="21" t="inlineStr">
        <is>
          <t>N/A</t>
        </is>
      </c>
    </row>
    <row r="9">
      <c r="A9" s="19" t="inlineStr">
        <is>
          <t>Cap Rate</t>
        </is>
      </c>
      <c r="B9" s="21" t="inlineStr">
        <is>
          <t>N/A</t>
        </is>
      </c>
      <c r="C9" s="21" t="inlineStr">
        <is>
          <t>N/A</t>
        </is>
      </c>
      <c r="D9" s="21" t="inlineStr">
        <is>
          <t>N/A</t>
        </is>
      </c>
    </row>
  </sheetData>
  <mergeCells count="2">
    <mergeCell ref="A1:D1"/>
    <mergeCell ref="A2:D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44" customWidth="1" min="1" max="1"/>
    <col width="6" customWidth="1" min="2" max="2"/>
    <col width="3" customWidth="1" min="3" max="3"/>
    <col width="3" customWidth="1" min="4" max="4"/>
  </cols>
  <sheetData>
    <row r="1" ht="28" customHeight="1">
      <c r="A1" s="1" t="inlineStr">
        <is>
          <t>STR Deal Analysis Checklist</t>
        </is>
      </c>
    </row>
    <row r="2" ht="18" customHeight="1">
      <c r="A2" s="2" t="inlineStr">
        <is>
          <t>Before you sign — run through every item</t>
        </is>
      </c>
    </row>
    <row r="3" ht="18" customHeight="1">
      <c r="A3" s="22" t="inlineStr">
        <is>
          <t>PURCHASE ANALYSIS</t>
        </is>
      </c>
    </row>
    <row r="4" ht="18" customHeight="1">
      <c r="A4" s="19" t="inlineStr">
        <is>
          <t xml:space="preserve">  Purchase price at or below market value</t>
        </is>
      </c>
      <c r="B4" s="23" t="inlineStr">
        <is>
          <t>☐</t>
        </is>
      </c>
    </row>
    <row r="5" ht="18" customHeight="1">
      <c r="A5" s="19" t="inlineStr">
        <is>
          <t xml:space="preserve">  ARV (After Repair Value) confirmed via comps</t>
        </is>
      </c>
      <c r="B5" s="23" t="inlineStr">
        <is>
          <t>☐</t>
        </is>
      </c>
    </row>
    <row r="6" ht="18" customHeight="1">
      <c r="A6" s="19" t="inlineStr">
        <is>
          <t xml:space="preserve">  Inspection completed — no major red flags</t>
        </is>
      </c>
      <c r="B6" s="23" t="inlineStr">
        <is>
          <t>☐</t>
        </is>
      </c>
    </row>
    <row r="7" ht="18" customHeight="1">
      <c r="A7" s="19" t="inlineStr">
        <is>
          <t xml:space="preserve">  Title search clean</t>
        </is>
      </c>
      <c r="B7" s="23" t="inlineStr">
        <is>
          <t>☐</t>
        </is>
      </c>
    </row>
    <row r="8" ht="18" customHeight="1">
      <c r="A8" s="19" t="inlineStr">
        <is>
          <t xml:space="preserve">  Loan pre-approval in hand</t>
        </is>
      </c>
      <c r="B8" s="23" t="inlineStr">
        <is>
          <t>☐</t>
        </is>
      </c>
    </row>
    <row r="9" ht="18" customHeight="1">
      <c r="A9" s="22" t="inlineStr">
        <is>
          <t>RENTAL ANALYSIS</t>
        </is>
      </c>
    </row>
    <row r="10" ht="18" customHeight="1">
      <c r="A10" s="19" t="inlineStr">
        <is>
          <t xml:space="preserve">  Local STR regulations allow short-term rentals</t>
        </is>
      </c>
      <c r="B10" s="23" t="inlineStr">
        <is>
          <t>☐</t>
        </is>
      </c>
    </row>
    <row r="11" ht="18" customHeight="1">
      <c r="A11" s="19" t="inlineStr">
        <is>
          <t xml:space="preserve">  HOA allows short-term rentals (or no HOA)</t>
        </is>
      </c>
      <c r="B11" s="23" t="inlineStr">
        <is>
          <t>☐</t>
        </is>
      </c>
    </row>
    <row r="12" ht="18" customHeight="1">
      <c r="A12" s="19" t="inlineStr">
        <is>
          <t xml:space="preserve">  City permits required for STR</t>
        </is>
      </c>
      <c r="B12" s="23" t="inlineStr">
        <is>
          <t>☐</t>
        </is>
      </c>
    </row>
    <row r="13" ht="18" customHeight="1">
      <c r="A13" s="19" t="inlineStr">
        <is>
          <t xml:space="preserve">  Airbnb/VRBO registration obtained</t>
        </is>
      </c>
      <c r="B13" s="23" t="inlineStr">
        <is>
          <t>☐</t>
        </is>
      </c>
    </row>
    <row r="14" ht="18" customHeight="1">
      <c r="A14" s="19" t="inlineStr">
        <is>
          <t xml:space="preserve">  Property insurance covers STR use</t>
        </is>
      </c>
      <c r="B14" s="23" t="inlineStr">
        <is>
          <t>☐</t>
        </is>
      </c>
    </row>
    <row r="15" ht="18" customHeight="1">
      <c r="A15" s="22" t="inlineStr">
        <is>
          <t>FINANCIAL CHECKS</t>
        </is>
      </c>
    </row>
    <row r="16" ht="18" customHeight="1">
      <c r="A16" s="19" t="inlineStr">
        <is>
          <t xml:space="preserve">  Cash-on-cash return ≥ 8%</t>
        </is>
      </c>
      <c r="B16" s="23" t="inlineStr">
        <is>
          <t>☐</t>
        </is>
      </c>
    </row>
    <row r="17" ht="18" customHeight="1">
      <c r="A17" s="19" t="inlineStr">
        <is>
          <t xml:space="preserve">  Cap rate ≥ 5%</t>
        </is>
      </c>
      <c r="B17" s="23" t="inlineStr">
        <is>
          <t>☐</t>
        </is>
      </c>
    </row>
    <row r="18" ht="18" customHeight="1">
      <c r="A18" s="19" t="inlineStr">
        <is>
          <t xml:space="preserve">  Monthly cash flow positive</t>
        </is>
      </c>
      <c r="B18" s="23" t="inlineStr">
        <is>
          <t>☐</t>
        </is>
      </c>
    </row>
    <row r="19" ht="18" customHeight="1">
      <c r="A19" s="19" t="inlineStr">
        <is>
          <t xml:space="preserve">  Break-even occupancy ≤ 65%</t>
        </is>
      </c>
      <c r="B19" s="23" t="inlineStr">
        <is>
          <t>☐</t>
        </is>
      </c>
    </row>
    <row r="20" ht="18" customHeight="1">
      <c r="A20" s="19" t="inlineStr">
        <is>
          <t xml:space="preserve">  1% rule satisfied (monthly rent ≥ 1% of purchase)</t>
        </is>
      </c>
      <c r="B20" s="23" t="inlineStr">
        <is>
          <t>☐</t>
        </is>
      </c>
    </row>
    <row r="21" ht="18" customHeight="1">
      <c r="A21" s="19" t="inlineStr">
        <is>
          <t xml:space="preserve">  Emergency fund (6 months expenses) reserved</t>
        </is>
      </c>
      <c r="B21" s="23" t="inlineStr">
        <is>
          <t>☐</t>
        </is>
      </c>
    </row>
    <row r="22" ht="18" customHeight="1">
      <c r="A22" s="19" t="inlineStr">
        <is>
          <t xml:space="preserve">  Property management contingency (15% of rent)</t>
        </is>
      </c>
      <c r="B22" s="23" t="inlineStr">
        <is>
          <t>☐</t>
        </is>
      </c>
    </row>
  </sheetData>
  <mergeCells count="2">
    <mergeCell ref="A1:D1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2026-04-07T17:57:43Z</dcterms:created>
  <dcterms:modified xmlns:dcterms="http://purl.org/dc/terms/" xmlns:xsi="http://www.w3.org/2001/XMLSchema-instance" xsi:type="dcterms:W3CDTF">2026-04-07T17:57:43Z</dcterms:modified>
</cp:coreProperties>
</file>