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031 Exchange Analysis" sheetId="1" state="visible" r:id="rId1"/>
    <sheet xmlns:r="http://schemas.openxmlformats.org/officeDocument/2006/relationships" name="Depreciation Recapture" sheetId="2" state="visible" r:id="rId2"/>
    <sheet xmlns:r="http://schemas.openxmlformats.org/officeDocument/2006/relationships" name="Exchange vs. Sell" sheetId="3" state="visible" r:id="rId3"/>
    <sheet xmlns:r="http://schemas.openxmlformats.org/officeDocument/2006/relationships" name="Exchange Rules &amp; Q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MM/DD/YYYY"/>
    <numFmt numFmtId="166" formatCode=""/>
  </numFmts>
  <fonts count="29">
    <font>
      <name val="Calibri"/>
      <family val="2"/>
      <color theme="1"/>
      <sz val="11"/>
      <scheme val="minor"/>
    </font>
    <font>
      <b val="1"/>
      <color rgb="00FFFFFF"/>
      <sz val="20"/>
    </font>
    <font>
      <i val="1"/>
      <color rgb="0094A3B8"/>
      <sz val="9"/>
    </font>
    <font>
      <i val="1"/>
      <color rgb="00F59E0B"/>
      <sz val="9"/>
    </font>
    <font>
      <b val="1"/>
      <color rgb="00FFFFFF"/>
      <sz val="12"/>
    </font>
    <font>
      <b val="1"/>
      <color rgb="00FFFFFF"/>
      <sz val="10"/>
    </font>
    <font>
      <color rgb="00334155"/>
      <sz val="10"/>
    </font>
    <font>
      <b val="1"/>
      <color rgb="001B4332"/>
      <sz val="11"/>
    </font>
    <font>
      <b val="1"/>
      <color rgb="0094A3B8"/>
      <sz val="11"/>
    </font>
    <font>
      <b val="1"/>
      <color rgb="00166534"/>
      <sz val="11"/>
    </font>
    <font>
      <b val="1"/>
      <color rgb="0092400E"/>
      <sz val="11"/>
    </font>
    <font>
      <b val="1"/>
      <color rgb="00991B1B"/>
      <sz val="11"/>
    </font>
    <font>
      <b val="1"/>
      <color rgb="00166134"/>
      <sz val="11"/>
    </font>
    <font>
      <b val="1"/>
      <color rgb="00334155"/>
      <sz val="11"/>
    </font>
    <font>
      <b val="1"/>
      <color rgb="001E40AF"/>
      <sz val="10"/>
    </font>
    <font>
      <b val="1"/>
      <color rgb="00991B1B"/>
      <sz val="9"/>
    </font>
    <font>
      <b val="1"/>
      <color rgb="00FFFFFF"/>
      <sz val="9"/>
    </font>
    <font>
      <b val="1"/>
      <color rgb="00334155"/>
      <sz val="10"/>
    </font>
    <font>
      <color rgb="00000000"/>
      <sz val="10"/>
    </font>
    <font>
      <i val="1"/>
      <color rgb="001B4332"/>
      <sz val="9"/>
    </font>
    <font>
      <i val="1"/>
      <color rgb="0094A3B8"/>
      <sz val="8"/>
    </font>
    <font>
      <b val="1"/>
      <color rgb="00FFFFFF"/>
      <sz val="16"/>
    </font>
    <font>
      <b val="1"/>
      <color rgb="00F59E0B"/>
      <sz val="9"/>
    </font>
    <font>
      <b val="1"/>
      <color rgb="0094A3B8"/>
      <sz val="10"/>
    </font>
    <font>
      <b val="1"/>
      <color rgb="00FFFFFF"/>
      <sz val="11"/>
    </font>
    <font>
      <b val="1"/>
      <color rgb="00FFFFFF"/>
      <sz val="14"/>
    </font>
    <font>
      <b val="1"/>
      <color rgb="00FFFFFF"/>
      <sz val="15"/>
    </font>
    <font>
      <b val="1"/>
      <color rgb="001B4332"/>
      <sz val="10"/>
    </font>
    <font>
      <b val="1"/>
      <color rgb="00FFFFFF"/>
      <sz val="13"/>
    </font>
  </fonts>
  <fills count="18">
    <fill>
      <patternFill/>
    </fill>
    <fill>
      <patternFill patternType="gray125"/>
    </fill>
    <fill>
      <patternFill patternType="solid">
        <fgColor rgb="001B4332"/>
      </patternFill>
    </fill>
    <fill>
      <patternFill patternType="solid">
        <fgColor rgb="001E3A5F"/>
      </patternFill>
    </fill>
    <fill>
      <patternFill patternType="solid">
        <fgColor rgb="00334155"/>
      </patternFill>
    </fill>
    <fill>
      <patternFill patternType="solid">
        <fgColor rgb="00F8FAFC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ECFDF5"/>
      </patternFill>
    </fill>
    <fill>
      <patternFill patternType="solid">
        <fgColor rgb="00F0FDF4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EFF6FF"/>
      </patternFill>
    </fill>
    <fill>
      <patternFill patternType="solid">
        <fgColor rgb="00991B1B"/>
      </patternFill>
    </fill>
    <fill>
      <patternFill patternType="solid">
        <fgColor rgb="007F1D1D"/>
      </patternFill>
    </fill>
    <fill>
      <patternFill patternType="solid">
        <fgColor rgb="00166534"/>
      </patternFill>
    </fill>
    <fill>
      <patternFill patternType="solid">
        <fgColor rgb="00166134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medium">
        <color rgb="0022C55E"/>
      </left>
      <right style="medium">
        <color rgb="0022C55E"/>
      </right>
      <top style="medium">
        <color rgb="0022C55E"/>
      </top>
      <bottom style="medium">
        <color rgb="0022C55E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left" vertical="center" indent="1"/>
    </xf>
    <xf numFmtId="0" fontId="6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164" fontId="8" fillId="7" borderId="2" applyAlignment="1" pivotButton="0" quotePrefix="0" xfId="0">
      <alignment horizontal="center" vertical="center" wrapText="1"/>
    </xf>
    <xf numFmtId="164" fontId="9" fillId="8" borderId="2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left" vertical="center" indent="1"/>
    </xf>
    <xf numFmtId="164" fontId="7" fillId="9" borderId="2" applyAlignment="1" pivotButton="0" quotePrefix="0" xfId="0">
      <alignment horizontal="center" vertical="center" wrapText="1"/>
    </xf>
    <xf numFmtId="164" fontId="10" fillId="10" borderId="2" applyAlignment="1" pivotButton="0" quotePrefix="0" xfId="0">
      <alignment horizontal="center" vertical="center" wrapText="1"/>
    </xf>
    <xf numFmtId="164" fontId="11" fillId="11" borderId="2" applyAlignment="1" pivotButton="0" quotePrefix="0" xfId="0">
      <alignment horizontal="center" vertical="center" wrapText="1"/>
    </xf>
    <xf numFmtId="164" fontId="12" fillId="6" borderId="2" applyAlignment="1" pivotButton="0" quotePrefix="0" xfId="0">
      <alignment horizontal="center" vertical="center" wrapText="1"/>
    </xf>
    <xf numFmtId="164" fontId="13" fillId="7" borderId="2" applyAlignment="1" pivotButton="0" quotePrefix="0" xfId="0">
      <alignment horizontal="center" vertical="center" wrapText="1"/>
    </xf>
    <xf numFmtId="0" fontId="3" fillId="12" borderId="0" applyAlignment="1" pivotButton="0" quotePrefix="0" xfId="0">
      <alignment horizontal="left" vertical="center" indent="1"/>
    </xf>
    <xf numFmtId="165" fontId="7" fillId="6" borderId="1" applyAlignment="1" pivotButton="0" quotePrefix="0" xfId="0">
      <alignment horizontal="center" vertical="center" wrapText="1"/>
    </xf>
    <xf numFmtId="0" fontId="14" fillId="13" borderId="0" applyAlignment="1" pivotButton="0" quotePrefix="0" xfId="0">
      <alignment horizontal="left" vertical="center" indent="1"/>
    </xf>
    <xf numFmtId="0" fontId="15" fillId="11" borderId="0" applyAlignment="1" pivotButton="0" quotePrefix="0" xfId="0">
      <alignment horizontal="left" vertical="center" indent="1"/>
    </xf>
    <xf numFmtId="0" fontId="2" fillId="5" borderId="0" applyAlignment="1" pivotButton="0" quotePrefix="0" xfId="0">
      <alignment horizontal="left" vertical="center" indent="1"/>
    </xf>
    <xf numFmtId="0" fontId="16" fillId="4" borderId="1" applyAlignment="1" pivotButton="0" quotePrefix="0" xfId="0">
      <alignment horizontal="center" vertical="center" wrapText="1"/>
    </xf>
    <xf numFmtId="0" fontId="17" fillId="5" borderId="1" applyAlignment="1" pivotButton="0" quotePrefix="0" xfId="0">
      <alignment horizontal="center" vertical="center" wrapText="1"/>
    </xf>
    <xf numFmtId="0" fontId="18" fillId="7" borderId="1" applyAlignment="1" pivotButton="0" quotePrefix="0" xfId="0">
      <alignment horizontal="left" vertical="center" wrapText="1"/>
    </xf>
    <xf numFmtId="0" fontId="19" fillId="8" borderId="0" applyAlignment="1" pivotButton="0" quotePrefix="0" xfId="0">
      <alignment horizontal="left" vertical="center" indent="1"/>
    </xf>
    <xf numFmtId="0" fontId="20" fillId="2" borderId="0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0" fontId="22" fillId="3" borderId="0" applyAlignment="1" pivotButton="0" quotePrefix="0" xfId="0">
      <alignment horizontal="center" vertical="center" wrapText="1"/>
    </xf>
    <xf numFmtId="0" fontId="23" fillId="5" borderId="1" applyAlignment="1" pivotButton="0" quotePrefix="0" xfId="0">
      <alignment horizontal="center" vertical="center" wrapText="1"/>
    </xf>
    <xf numFmtId="0" fontId="24" fillId="14" borderId="2" applyAlignment="1" pivotButton="0" quotePrefix="0" xfId="0">
      <alignment horizontal="left" vertical="center" indent="1"/>
    </xf>
    <xf numFmtId="164" fontId="25" fillId="15" borderId="2" applyAlignment="1" pivotButton="0" quotePrefix="0" xfId="0">
      <alignment horizontal="center" vertical="center"/>
    </xf>
    <xf numFmtId="0" fontId="26" fillId="3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17" fillId="5" borderId="1" applyAlignment="1" pivotButton="0" quotePrefix="0" xfId="0">
      <alignment horizontal="left" vertical="center" wrapText="1"/>
    </xf>
    <xf numFmtId="164" fontId="17" fillId="7" borderId="1" applyAlignment="1" pivotButton="0" quotePrefix="0" xfId="0">
      <alignment horizontal="center" vertical="center"/>
    </xf>
    <xf numFmtId="164" fontId="27" fillId="9" borderId="1" applyAlignment="1" pivotButton="0" quotePrefix="0" xfId="0">
      <alignment horizontal="center" vertical="center"/>
    </xf>
    <xf numFmtId="164" fontId="27" fillId="8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64" fontId="17" fillId="11" borderId="1" applyAlignment="1" pivotButton="0" quotePrefix="0" xfId="0">
      <alignment horizontal="center" vertical="center"/>
    </xf>
    <xf numFmtId="164" fontId="27" fillId="6" borderId="1" applyAlignment="1" pivotButton="0" quotePrefix="0" xfId="0">
      <alignment horizontal="center" vertical="center"/>
    </xf>
    <xf numFmtId="166" fontId="4" fillId="14" borderId="1" applyAlignment="1" pivotButton="0" quotePrefix="0" xfId="0">
      <alignment horizontal="left" vertical="center" indent="1"/>
    </xf>
    <xf numFmtId="164" fontId="4" fillId="14" borderId="1" applyAlignment="1" pivotButton="0" quotePrefix="0" xfId="0">
      <alignment horizontal="center" vertical="center"/>
    </xf>
    <xf numFmtId="166" fontId="28" fillId="16" borderId="1" applyAlignment="1" pivotButton="0" quotePrefix="0" xfId="0">
      <alignment horizontal="left" vertical="center" indent="1"/>
    </xf>
    <xf numFmtId="164" fontId="28" fillId="16" borderId="1" applyAlignment="1" pivotButton="0" quotePrefix="0" xfId="0">
      <alignment horizontal="center" vertical="center"/>
    </xf>
    <xf numFmtId="164" fontId="28" fillId="17" borderId="1" applyAlignment="1" pivotButton="0" quotePrefix="0" xfId="0">
      <alignment horizontal="center" vertical="center"/>
    </xf>
    <xf numFmtId="0" fontId="25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22" customWidth="1" min="4" max="4"/>
    <col width="22" customWidth="1" min="5" max="5"/>
  </cols>
  <sheetData>
    <row r="1" ht="48" customHeight="1">
      <c r="A1" s="1" t="inlineStr">
        <is>
          <t>1031 Like-Kind Exchange Calculator</t>
        </is>
      </c>
    </row>
    <row r="2" ht="18" customHeight="1">
      <c r="A2" s="2" t="inlineStr">
        <is>
          <t>quikcalc.net | Real Estate Investor Tools | Consult a qualified tax professional</t>
        </is>
      </c>
    </row>
    <row r="3" ht="22" customHeight="1">
      <c r="A3" s="3" t="inlineStr">
        <is>
          <t>⚠ Educational purposes only. Tax rules are complex. Work with a qualified 1031 intermediary and CPA.</t>
        </is>
      </c>
    </row>
    <row r="5" ht="24" customHeight="1">
      <c r="A5" s="4" t="inlineStr">
        <is>
          <t xml:space="preserve">  SECTION 1 — Relinquished Property (Property You Are Selling)</t>
        </is>
      </c>
    </row>
    <row r="6" ht="20" customHeight="1">
      <c r="A6" s="5" t="inlineStr">
        <is>
          <t xml:space="preserve">  Property A — The property you are selling</t>
        </is>
      </c>
    </row>
    <row r="7" ht="22" customHeight="1">
      <c r="A7" s="6" t="inlineStr">
        <is>
          <t>Original Purchase Price</t>
        </is>
      </c>
      <c r="B7" s="7" t="n">
        <v>250000</v>
      </c>
    </row>
    <row r="8" ht="22" customHeight="1">
      <c r="A8" s="6" t="inlineStr">
        <is>
          <t>Capital Improvements (additions, major reno)</t>
        </is>
      </c>
      <c r="B8" s="7" t="n">
        <v>0</v>
      </c>
    </row>
    <row r="9" ht="22" customHeight="1">
      <c r="A9" s="6" t="inlineStr">
        <is>
          <t>Selling Costs (agent + closing, ~8%)</t>
        </is>
      </c>
      <c r="B9" s="7" t="n">
        <v>0</v>
      </c>
    </row>
    <row r="10" ht="22" customHeight="1">
      <c r="A10" s="8" t="inlineStr">
        <is>
          <t>Original Basis (Purchase + Improvements)</t>
        </is>
      </c>
      <c r="B10" s="9">
        <f>B9+B10</f>
        <v/>
      </c>
    </row>
    <row r="11" ht="22" customHeight="1">
      <c r="A11" s="6" t="inlineStr">
        <is>
          <t>Sale Price (gross, before costs)</t>
        </is>
      </c>
      <c r="B11" s="7" t="n">
        <v>400000</v>
      </c>
    </row>
    <row r="12" ht="22" customHeight="1">
      <c r="A12" s="6" t="inlineStr">
        <is>
          <t>Accumulated Depreciation (from tax returns)</t>
        </is>
      </c>
      <c r="B12" s="7" t="n">
        <v>0</v>
      </c>
    </row>
    <row r="13" ht="22" customHeight="1">
      <c r="A13" s="8" t="inlineStr">
        <is>
          <t>Adjusted Basis (Original Basis - Depreciation)</t>
        </is>
      </c>
      <c r="B13" s="9">
        <f>B12-B13</f>
        <v/>
      </c>
    </row>
    <row r="14" ht="22" customHeight="1">
      <c r="A14" s="8" t="inlineStr">
        <is>
          <t>Capital Gain on Sale (Sale Price - Adjusted Basis)</t>
        </is>
      </c>
      <c r="B14" s="10">
        <f>B14-B15</f>
        <v/>
      </c>
    </row>
    <row r="15" ht="24" customHeight="1">
      <c r="A15" s="4" t="inlineStr">
        <is>
          <t xml:space="preserve">  SECTION 2 — Replacement Property (Property You Are Buying)</t>
        </is>
      </c>
    </row>
    <row r="16" ht="20" customHeight="1">
      <c r="A16" s="5" t="inlineStr">
        <is>
          <t xml:space="preserve">  Property B — Must be equal or greater VALUE and EQUITY to fully defer all gains</t>
        </is>
      </c>
    </row>
    <row r="17" ht="22" customHeight="1">
      <c r="A17" s="6" t="inlineStr">
        <is>
          <t>Purchase Price of Replacement Property</t>
        </is>
      </c>
      <c r="B17" s="7" t="n">
        <v>425000</v>
      </c>
    </row>
    <row r="18" ht="22" customHeight="1">
      <c r="A18" s="6" t="inlineStr">
        <is>
          <t>Estimated Closing Costs (title, escrow, attorney)</t>
        </is>
      </c>
      <c r="B18" s="7" t="n">
        <v>0</v>
      </c>
    </row>
    <row r="19" ht="22" customHeight="1">
      <c r="A19" s="6" t="inlineStr">
        <is>
          <t>Additional Cash Brought Into Exchange</t>
        </is>
      </c>
      <c r="B19" s="7" t="n">
        <v>0</v>
      </c>
    </row>
    <row r="20" ht="24" customHeight="1">
      <c r="A20" s="4" t="inlineStr">
        <is>
          <t xml:space="preserve">  SECTION 3 — Boot Analysis (Taxable Items Received)</t>
        </is>
      </c>
    </row>
    <row r="21" ht="18" customHeight="1">
      <c r="A21" s="11" t="inlineStr">
        <is>
          <t xml:space="preserve">  Boot = anything non-like-kind received. ALL boot is taxable in the year of exchange.</t>
        </is>
      </c>
    </row>
    <row r="22" ht="22" customHeight="1">
      <c r="A22" s="8" t="inlineStr">
        <is>
          <t>Net Sale Proceeds (Sale Price - Selling Costs)</t>
        </is>
      </c>
      <c r="B22" s="12">
        <f>B14-B11</f>
        <v/>
      </c>
    </row>
    <row r="23" ht="22" customHeight="1">
      <c r="A23" s="8" t="inlineStr">
        <is>
          <t>Total Exchange Investment Required</t>
        </is>
      </c>
      <c r="B23" s="12">
        <f>B18+B19+B20</f>
        <v/>
      </c>
    </row>
    <row r="24" ht="22" customHeight="1">
      <c r="A24" s="8" t="inlineStr">
        <is>
          <t>Cash Boot Received</t>
        </is>
      </c>
      <c r="B24" s="13">
        <f>MAX(0,B21-B22)</f>
        <v/>
      </c>
    </row>
    <row r="25" ht="22" customHeight="1">
      <c r="A25" s="8" t="inlineStr">
        <is>
          <t>Mortgage Boot (Debt Relief = Boot)</t>
        </is>
      </c>
      <c r="B25" s="13">
        <f>MAX(0,B15-B18)</f>
        <v/>
      </c>
    </row>
    <row r="26" ht="24" customHeight="1">
      <c r="A26" s="4" t="inlineStr">
        <is>
          <t xml:space="preserve">  SECTION 4 — Tax Deferral Summary</t>
        </is>
      </c>
    </row>
    <row r="27" ht="22" customHeight="1">
      <c r="A27" s="8" t="inlineStr">
        <is>
          <t>Total Taxable Boot (MUST pay tax on this)</t>
        </is>
      </c>
      <c r="B27" s="14">
        <f>B23+B24</f>
        <v/>
      </c>
    </row>
    <row r="28" ht="22" customHeight="1">
      <c r="A28" s="8" t="inlineStr">
        <is>
          <t>Capital Gain Deferred (rolled into new basis)</t>
        </is>
      </c>
      <c r="B28" s="15">
        <f>MAX(0,B16-B25)</f>
        <v/>
      </c>
    </row>
    <row r="29" ht="22" customHeight="1">
      <c r="A29" s="8" t="inlineStr">
        <is>
          <t>New Basis in Replacement Property</t>
        </is>
      </c>
      <c r="B29" s="16">
        <f>B18+B25</f>
        <v/>
      </c>
    </row>
    <row r="30" ht="18" customHeight="1">
      <c r="A30" s="17" t="inlineStr">
        <is>
          <t>⚠  Section 1250 depreciation recapture (25%) is ALWAYS taxable - cannot be deferred. See Tab 2.</t>
        </is>
      </c>
    </row>
    <row r="31" ht="24" customHeight="1">
      <c r="A31" s="4" t="inlineStr">
        <is>
          <t xml:space="preserve">  SECTION 5 — IRS Exchange Deadlines</t>
        </is>
      </c>
    </row>
    <row r="32" ht="22" customHeight="1">
      <c r="A32" s="6" t="inlineStr">
        <is>
          <t>Relinquished Property Closing Date (MM/DD/YYYY)</t>
        </is>
      </c>
      <c r="B32" s="18" t="inlineStr"/>
    </row>
    <row r="33" ht="20" customHeight="1">
      <c r="A33" s="19" t="inlineStr">
        <is>
          <t>📅 45-Day Identification Deadline — Written ID of replacement properties required by midnight on day 45.</t>
        </is>
      </c>
    </row>
    <row r="34" ht="20" customHeight="1">
      <c r="A34" s="19" t="inlineStr">
        <is>
          <t>📅 180-Day Closing Deadline — Replacement property MUST close within 180 days of relinquished closing.</t>
        </is>
      </c>
    </row>
    <row r="35" ht="18" customHeight="1">
      <c r="A35" s="20" t="inlineStr">
        <is>
          <t>⚠  MISSING EITHER DEADLINE = entire exchange fails = entire gain is taxable in year of sale.</t>
        </is>
      </c>
    </row>
    <row r="36" ht="24" customHeight="1">
      <c r="A36" s="4" t="inlineStr">
        <is>
          <t xml:space="preserve">  SECTION 6 — Replacement Property Identification (IRS Required Written List)</t>
        </is>
      </c>
    </row>
    <row r="37" ht="18" customHeight="1">
      <c r="A37" s="21" t="inlineStr">
        <is>
          <t xml:space="preserve">  Identify up to 3 properties in writing (email counts). Must close on at least one identified property.</t>
        </is>
      </c>
    </row>
    <row r="38" ht="20" customHeight="1">
      <c r="A38" s="22" t="inlineStr">
        <is>
          <t>#</t>
        </is>
      </c>
      <c r="B38" s="22" t="inlineStr">
        <is>
          <t>Property Address / Description</t>
        </is>
      </c>
      <c r="C38" s="22" t="inlineStr">
        <is>
          <t>Est. Value</t>
        </is>
      </c>
      <c r="D38" s="22" t="inlineStr">
        <is>
          <t>Identified?</t>
        </is>
      </c>
      <c r="E38" s="22" t="inlineStr">
        <is>
          <t>Notes</t>
        </is>
      </c>
    </row>
    <row r="39" ht="22" customHeight="1">
      <c r="A39" s="23" t="inlineStr">
        <is>
          <t>Property 1</t>
        </is>
      </c>
      <c r="B39" s="24" t="inlineStr"/>
      <c r="C39" s="24" t="inlineStr"/>
      <c r="D39" s="24" t="inlineStr"/>
      <c r="E39" s="24" t="inlineStr"/>
    </row>
    <row r="40" ht="22" customHeight="1">
      <c r="A40" s="23" t="inlineStr">
        <is>
          <t>Property 2</t>
        </is>
      </c>
      <c r="B40" s="24" t="inlineStr"/>
      <c r="C40" s="24" t="inlineStr"/>
      <c r="D40" s="24" t="inlineStr"/>
      <c r="E40" s="24" t="inlineStr"/>
    </row>
    <row r="41" ht="22" customHeight="1">
      <c r="A41" s="23" t="inlineStr">
        <is>
          <t>Property 3</t>
        </is>
      </c>
      <c r="B41" s="24" t="inlineStr"/>
      <c r="C41" s="24" t="inlineStr"/>
      <c r="D41" s="24" t="inlineStr"/>
      <c r="E41" s="24" t="inlineStr"/>
    </row>
    <row r="42" ht="22" customHeight="1">
      <c r="A42" s="25" t="inlineStr">
        <is>
          <t>💡 You can identify MORE than 3 if total value &lt;= 200% of relinquished property value (200% rule).</t>
        </is>
      </c>
    </row>
    <row r="43" ht="16" customHeight="1">
      <c r="A43" s="26" t="inlineStr">
        <is>
          <t>Source: IRS Publication 544 | quikcalc.net | For educational purposes only.</t>
        </is>
      </c>
    </row>
  </sheetData>
  <mergeCells count="19">
    <mergeCell ref="A30:E30"/>
    <mergeCell ref="A34:E34"/>
    <mergeCell ref="A15:E15"/>
    <mergeCell ref="A1:E1"/>
    <mergeCell ref="A36:E36"/>
    <mergeCell ref="A6:E6"/>
    <mergeCell ref="A16:E16"/>
    <mergeCell ref="A37:E37"/>
    <mergeCell ref="A3:E3"/>
    <mergeCell ref="A21:E21"/>
    <mergeCell ref="A26:E26"/>
    <mergeCell ref="A2:E2"/>
    <mergeCell ref="A42:E42"/>
    <mergeCell ref="A33:E33"/>
    <mergeCell ref="A5:E5"/>
    <mergeCell ref="A35:E35"/>
    <mergeCell ref="A20:E20"/>
    <mergeCell ref="A43:E43"/>
    <mergeCell ref="A31:E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3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20" customWidth="1" min="3" max="3"/>
    <col width="22" customWidth="1" min="4" max="4"/>
  </cols>
  <sheetData>
    <row r="1" ht="44" customHeight="1">
      <c r="A1" s="27" t="inlineStr">
        <is>
          <t>Depreciation Recapture — Section 1250 &amp; 1245</t>
        </is>
      </c>
    </row>
    <row r="2" ht="22" customHeight="1">
      <c r="A2" s="28" t="inlineStr">
        <is>
          <t>⚠  Depreciation recapture is ALWAYS taxable in a 1031 exchange. Cannot be deferred. Must be paid in the year of exchange.</t>
        </is>
      </c>
    </row>
    <row r="4" ht="24" customHeight="1">
      <c r="A4" s="4" t="inlineStr">
        <is>
          <t xml:space="preserve">  Residential Rental — Section 1250 (27.5-Year Straight-Line)</t>
        </is>
      </c>
    </row>
    <row r="5" ht="22" customHeight="1">
      <c r="A5" s="6" t="inlineStr">
        <is>
          <t>Building Cost (land excluded)</t>
        </is>
      </c>
      <c r="B5" s="7" t="n">
        <v>250000</v>
      </c>
    </row>
    <row r="6" ht="22" customHeight="1">
      <c r="A6" s="6" t="inlineStr">
        <is>
          <t>Years Held (whole years)</t>
        </is>
      </c>
      <c r="B6" s="7" t="n">
        <v>7</v>
      </c>
    </row>
    <row r="7" ht="22" customHeight="1">
      <c r="A7" s="6" t="inlineStr">
        <is>
          <t>Annual Depreciation Rate</t>
        </is>
      </c>
      <c r="B7" s="29">
        <f>1/27.5</f>
        <v/>
      </c>
    </row>
    <row r="8" ht="22" customHeight="1">
      <c r="A8" s="8" t="inlineStr">
        <is>
          <t>Annual Depreciation Amount</t>
        </is>
      </c>
      <c r="B8" s="16">
        <f>B5*B8</f>
        <v/>
      </c>
    </row>
    <row r="9" ht="22" customHeight="1">
      <c r="A9" s="8" t="inlineStr">
        <is>
          <t>Total Depreciation Taken</t>
        </is>
      </c>
      <c r="B9" s="16">
        <f>B6*B9</f>
        <v/>
      </c>
    </row>
    <row r="10" ht="24" customHeight="1">
      <c r="A10" s="4" t="inlineStr">
        <is>
          <t xml:space="preserve">  Section 1250 Recapture Calculation</t>
        </is>
      </c>
    </row>
    <row r="11" ht="20" customHeight="1">
      <c r="A11" s="21" t="inlineStr">
        <is>
          <t xml:space="preserve">  Section 1250: Lesser of (a) ALL depreciation taken, OR (b) depreciation that exceeds straight-line depreciation.</t>
        </is>
      </c>
    </row>
    <row r="12" ht="22" customHeight="1">
      <c r="A12" s="8" t="inlineStr">
        <is>
          <t>Straight-Line Depreciation</t>
        </is>
      </c>
      <c r="B12" s="16">
        <f>B6*ROUNDDOWN(B6,0)*B8</f>
        <v/>
      </c>
    </row>
    <row r="13" ht="22" customHeight="1">
      <c r="A13" s="8" t="inlineStr">
        <is>
          <t>Section 1250 Recapture Amount</t>
        </is>
      </c>
      <c r="B13" s="14">
        <f>MAX(0,B10-B13)</f>
        <v/>
      </c>
    </row>
    <row r="14" ht="22" customHeight="1">
      <c r="A14" s="20" t="inlineStr">
        <is>
          <t xml:space="preserve">  ⚠  Taxed at ordinary income rate (max 25%). Cannot be deferred in any exchange.</t>
        </is>
      </c>
    </row>
    <row r="15" ht="24" customHeight="1">
      <c r="A15" s="4" t="inlineStr">
        <is>
          <t xml:space="preserve">  Section 1245 Personal Property (Appliances, Fixtures, Carpet)</t>
        </is>
      </c>
    </row>
    <row r="16" ht="22" customHeight="1">
      <c r="A16" s="6" t="inlineStr">
        <is>
          <t>Section 1245 Depreciation Taken (bonus dep., accelerated)</t>
        </is>
      </c>
      <c r="B16" s="7" t="n">
        <v>0</v>
      </c>
    </row>
    <row r="17" ht="22" customHeight="1">
      <c r="A17" s="21" t="inlineStr">
        <is>
          <t xml:space="preserve">  Section 1245: ALL depreciation on personal property recaptures as ordinary income. This cannot be deferred.</t>
        </is>
      </c>
    </row>
    <row r="18" ht="22" customHeight="1">
      <c r="A18" s="8" t="inlineStr">
        <is>
          <t>Section 1245 Recapture</t>
        </is>
      </c>
      <c r="B18" s="14">
        <f>B16</f>
        <v/>
      </c>
    </row>
    <row r="19" ht="24" customHeight="1">
      <c r="A19" s="4" t="inlineStr">
        <is>
          <t xml:space="preserve">  TOTAL TAXABLE RECAPTURE</t>
        </is>
      </c>
    </row>
    <row r="20" ht="18" customHeight="1">
      <c r="A20" s="21" t="inlineStr">
        <is>
          <t xml:space="preserve">  Combine with capital gains rate. Consult a CPA - tax rates vary by income bracket.</t>
        </is>
      </c>
    </row>
    <row r="21" ht="22" customHeight="1">
      <c r="A21" s="8" t="inlineStr">
        <is>
          <t>Section 1250 Recapture Tax</t>
        </is>
      </c>
      <c r="B21" s="14">
        <f>B14</f>
        <v/>
      </c>
    </row>
    <row r="22" ht="22" customHeight="1">
      <c r="A22" s="8" t="inlineStr">
        <is>
          <t>Section 1245 Recapture Tax</t>
        </is>
      </c>
      <c r="B22" s="14">
        <f>B17</f>
        <v/>
      </c>
    </row>
    <row r="23" ht="30" customHeight="1">
      <c r="A23" s="30" t="inlineStr">
        <is>
          <t>TOTAL RECAPTURE TAX DUE</t>
        </is>
      </c>
      <c r="B23" s="31">
        <f>B19+B20</f>
        <v/>
      </c>
    </row>
  </sheetData>
  <mergeCells count="10">
    <mergeCell ref="A1:D1"/>
    <mergeCell ref="A17:D17"/>
    <mergeCell ref="A4:D4"/>
    <mergeCell ref="A20:D20"/>
    <mergeCell ref="A15:D15"/>
    <mergeCell ref="A2:D2"/>
    <mergeCell ref="A11:D11"/>
    <mergeCell ref="A19:D19"/>
    <mergeCell ref="A10:D10"/>
    <mergeCell ref="A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22" customWidth="1" min="3" max="3"/>
    <col width="22" customWidth="1" min="4" max="4"/>
  </cols>
  <sheetData>
    <row r="1" ht="44" customHeight="1">
      <c r="A1" s="32" t="inlineStr">
        <is>
          <t>1031 Exchange vs. Straight Sale — After-Tax Comparison</t>
        </is>
      </c>
    </row>
    <row r="2">
      <c r="A2" s="33" t="inlineStr">
        <is>
          <t>Compare actual cash after taxes to decide: Should you do a 1031 exchange or sell outright?</t>
        </is>
      </c>
    </row>
    <row r="4" ht="22" customHeight="1">
      <c r="A4" s="34" t="inlineStr">
        <is>
          <t>Line Item</t>
        </is>
      </c>
      <c r="B4" s="34" t="inlineStr">
        <is>
          <t>Straight Sale</t>
        </is>
      </c>
      <c r="C4" s="34" t="inlineStr">
        <is>
          <t>1031 Exchange</t>
        </is>
      </c>
      <c r="D4" s="34" t="inlineStr">
        <is>
          <t>Difference</t>
        </is>
      </c>
    </row>
    <row r="5" ht="22" customHeight="1">
      <c r="A5" s="35" t="inlineStr">
        <is>
          <t>Sale Price</t>
        </is>
      </c>
      <c r="B5" s="36" t="n">
        <v>400000</v>
      </c>
      <c r="C5" s="37" t="n">
        <v>400000</v>
      </c>
      <c r="D5" s="38" t="inlineStr"/>
    </row>
    <row r="6" ht="22" customHeight="1">
      <c r="A6" s="35" t="inlineStr">
        <is>
          <t>Selling Costs (~8%)</t>
        </is>
      </c>
      <c r="B6" s="36" t="n">
        <v>-32000</v>
      </c>
      <c r="C6" s="37" t="n">
        <v>-32000</v>
      </c>
      <c r="D6" s="38">
        <f>B6-C6</f>
        <v/>
      </c>
    </row>
    <row r="7" ht="24" customHeight="1">
      <c r="A7" s="35" t="inlineStr">
        <is>
          <t>Net Sale Proceeds</t>
        </is>
      </c>
      <c r="B7" s="39">
        <f>B5+B6</f>
        <v/>
      </c>
      <c r="C7" s="39">
        <f>C5+C6</f>
        <v/>
      </c>
      <c r="D7" s="40">
        <f>B7-C7</f>
        <v/>
      </c>
    </row>
    <row r="8" ht="22" customHeight="1">
      <c r="A8" s="35" t="inlineStr">
        <is>
          <t>Capital Gains Tax (~20% LTCG + 3.8% NIIT)</t>
        </is>
      </c>
      <c r="B8" s="41">
        <f>-B7*0.238</f>
        <v/>
      </c>
      <c r="C8" s="42" t="n">
        <v>0</v>
      </c>
      <c r="D8" s="38">
        <f>B9-C9</f>
        <v/>
      </c>
    </row>
    <row r="9" ht="22" customHeight="1">
      <c r="A9" s="35" t="inlineStr">
        <is>
          <t>Depreciation Recapture Tax (~25%)</t>
        </is>
      </c>
      <c r="B9" s="41">
        <f>-50000*0.25</f>
        <v/>
      </c>
      <c r="C9" s="42" t="n">
        <v>0</v>
      </c>
      <c r="D9" s="38">
        <f>B10-C10</f>
        <v/>
      </c>
    </row>
    <row r="10" ht="28" customHeight="1">
      <c r="A10" s="43" t="inlineStr">
        <is>
          <t>TOTAL TAX</t>
        </is>
      </c>
      <c r="B10" s="44">
        <f>B8+B9</f>
        <v/>
      </c>
      <c r="C10" s="44">
        <f>C8+C9</f>
        <v/>
      </c>
      <c r="D10" s="44">
        <f>B10-C10</f>
        <v/>
      </c>
    </row>
    <row r="11" ht="32" customHeight="1">
      <c r="A11" s="45" t="inlineStr">
        <is>
          <t>AFTER-TAX NET PROCEEDS</t>
        </is>
      </c>
      <c r="B11" s="46">
        <f>B7+B9</f>
        <v/>
      </c>
      <c r="C11" s="46">
        <f>C7+C9</f>
        <v/>
      </c>
      <c r="D11" s="47">
        <f>B11-C11</f>
        <v/>
      </c>
    </row>
    <row r="12" ht="28" customHeight="1">
      <c r="A12" s="25" t="inlineStr">
        <is>
          <t>💡 A 1031 exchange typically saves 0,000-0,000+ in taxes. A 0K tax savings can turn a breakeven flip into a profitable one.</t>
        </is>
      </c>
    </row>
  </sheetData>
  <mergeCells count="3">
    <mergeCell ref="A1:D1"/>
    <mergeCell ref="A12:D12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48" customWidth="1" min="2" max="2"/>
  </cols>
  <sheetData>
    <row r="1" ht="44" customHeight="1">
      <c r="A1" s="48" t="inlineStr">
        <is>
          <t>1031 Exchange Rules &amp; Finding a Qualified Intermediary</t>
        </is>
      </c>
    </row>
    <row r="3" ht="22" customHeight="1">
      <c r="A3" s="34" t="inlineStr">
        <is>
          <t>RULE</t>
        </is>
      </c>
      <c r="B3" s="34" t="inlineStr">
        <is>
          <t>DETAIL</t>
        </is>
      </c>
    </row>
    <row r="4" ht="36" customHeight="1">
      <c r="A4" s="35" t="inlineStr">
        <is>
          <t>Like-Kind Requirement</t>
        </is>
      </c>
      <c r="B4" s="8" t="inlineStr">
        <is>
          <t>Real property held for investment, business, or trade. Property in the US exchanged for US property only. Vacations homes have strict usage rules.</t>
        </is>
      </c>
    </row>
    <row r="5" ht="36" customHeight="1">
      <c r="A5" s="35" t="inlineStr">
        <is>
          <t>Property Value Test</t>
        </is>
      </c>
      <c r="B5" s="8" t="inlineStr">
        <is>
          <t>Replacement property must be equal or GREATER in value AND equity. If lesser value, the difference = taxable boot received.</t>
        </is>
      </c>
    </row>
    <row r="6" ht="36" customHeight="1">
      <c r="A6" s="35" t="inlineStr">
        <is>
          <t>Boot</t>
        </is>
      </c>
      <c r="B6" s="8" t="inlineStr">
        <is>
          <t>Cash, debt relief, or non-like-kind property received = taxable boot. Taxed as ordinary income in the year of exchange.</t>
        </is>
      </c>
    </row>
    <row r="7" ht="36" customHeight="1">
      <c r="A7" s="35" t="inlineStr">
        <is>
          <t>Qualified Intermediary (QI)</t>
        </is>
      </c>
      <c r="B7" s="8" t="inlineStr">
        <is>
          <t>MUST use a QI (third party) to hold exchange funds. You cannot receive funds directly or the exchange fails. QI fees: $500-$2,000.</t>
        </is>
      </c>
    </row>
    <row r="8" ht="36" customHeight="1">
      <c r="A8" s="35" t="inlineStr">
        <is>
          <t>45-Day Rule</t>
        </is>
      </c>
      <c r="B8" s="8" t="inlineStr">
        <is>
          <t>Written identification of replacement properties required by midnight on the 45th day after relinquished property closing. Email is acceptable.</t>
        </is>
      </c>
    </row>
    <row r="9" ht="36" customHeight="1">
      <c r="A9" s="35" t="inlineStr">
        <is>
          <t>180-Day Rule</t>
        </is>
      </c>
      <c r="B9" s="8" t="inlineStr">
        <is>
          <t>Replacement property MUST close within 180 days of relinquished property closing (same as tax filing deadline with extension).</t>
        </is>
      </c>
    </row>
    <row r="10" ht="36" customHeight="1">
      <c r="A10" s="35" t="inlineStr">
        <is>
          <t>Identification Limit</t>
        </is>
      </c>
      <c r="B10" s="8" t="inlineStr">
        <is>
          <t>Identify up to 3 properties, OR any number of properties as long as total value &lt;= 200% of relinquished property value.</t>
        </is>
      </c>
    </row>
    <row r="11" ht="36" customHeight="1">
      <c r="A11" s="35" t="inlineStr">
        <is>
          <t>Section 1250 Recapture</t>
        </is>
      </c>
      <c r="B11" s="8" t="inlineStr">
        <is>
          <t>Depreciation on residential rental (27.5-yr straight line) recaptures at 25% max. This CANNOT be deferred in any exchange.</t>
        </is>
      </c>
    </row>
    <row r="12" ht="36" customHeight="1">
      <c r="A12" s="35" t="inlineStr">
        <is>
          <t>Section 1245 Recapture</t>
        </is>
      </c>
      <c r="B12" s="8" t="inlineStr">
        <is>
          <t>Depreciation on personal property (appliances, fixtures) recaptures as ordinary income. This CANNOT be deferred.</t>
        </is>
      </c>
    </row>
    <row r="13" ht="36" customHeight="1">
      <c r="A13" s="35" t="inlineStr">
        <is>
          <t>Holding Period</t>
        </is>
      </c>
      <c r="B13" s="8" t="inlineStr">
        <is>
          <t>Relinquished property must have been held for investment/business use. Flips (&lt; 1 year) may not qualify. Consult a tax advisor.</t>
        </is>
      </c>
    </row>
    <row r="14" ht="36" customHeight="1">
      <c r="A14" s="35" t="inlineStr">
        <is>
          <t>Finding a QI</t>
        </is>
      </c>
      <c r="B14" s="8" t="inlineStr">
        <is>
          <t>Search: "1031 exchange company" or "qualified intermediary". Look for: member of Federation of Exchange Accommodators (FEA), state-licensed, escrow account.</t>
        </is>
      </c>
    </row>
    <row r="15" ht="16" customHeight="1">
      <c r="A15" s="26" t="inlineStr">
        <is>
          <t>Source: IRS Publication 544, IRS Form 8824 | quikcalc.net | For educational purposes only - not tax advice.</t>
        </is>
      </c>
    </row>
  </sheetData>
  <mergeCells count="2"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2026-04-18T07:19:33Z</dcterms:created>
  <dcterms:modified xmlns:dcterms="http://purl.org/dc/terms/" xmlns:xsi="http://www.w3.org/2001/XMLSchema-instance" xsi:type="dcterms:W3CDTF">2026-04-18T07:19:33Z</dcterms:modified>
</cp:coreProperties>
</file>